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PR\HUD Annual Files\CONPLANS\Conplan24-25\Substantial Amendment Food Pantry\"/>
    </mc:Choice>
  </mc:AlternateContent>
  <xr:revisionPtr revIDLastSave="0" documentId="13_ncr:1_{DD842708-5CAC-4775-9F42-3738F22B8B69}" xr6:coauthVersionLast="36" xr6:coauthVersionMax="36" xr10:uidLastSave="{00000000-0000-0000-0000-000000000000}"/>
  <bookViews>
    <workbookView xWindow="0" yWindow="0" windowWidth="15360" windowHeight="6945" xr2:uid="{167C72B8-217D-45EC-9AE6-9F3A95EA980B}"/>
  </bookViews>
  <sheets>
    <sheet name="PUBLIC NOTICE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3" l="1"/>
  <c r="E42" i="3"/>
  <c r="F63" i="3"/>
  <c r="E9" i="3" l="1"/>
  <c r="E26" i="3" l="1"/>
  <c r="E63" i="3" s="1"/>
  <c r="E12" i="3"/>
</calcChain>
</file>

<file path=xl/sharedStrings.xml><?xml version="1.0" encoding="utf-8"?>
<sst xmlns="http://schemas.openxmlformats.org/spreadsheetml/2006/main" count="89" uniqueCount="64">
  <si>
    <t>Public Services</t>
  </si>
  <si>
    <t>City Administration</t>
  </si>
  <si>
    <t>Public Facilities</t>
  </si>
  <si>
    <t>Pawtucket Housing Authority-Galego Court Playground Improvements</t>
  </si>
  <si>
    <t xml:space="preserve">Cape Verdean American Community Development - ADA Bathrooms </t>
  </si>
  <si>
    <t>2022-23</t>
  </si>
  <si>
    <t>2021-22</t>
  </si>
  <si>
    <t>Public Infrastructure/Parks</t>
  </si>
  <si>
    <t>Town Landing Tidewater Park Phase III</t>
  </si>
  <si>
    <t>Economic Development</t>
  </si>
  <si>
    <t xml:space="preserve">Façade Improvement Program </t>
  </si>
  <si>
    <t>SER Jobs for Progress, Inc. Business Incubator</t>
  </si>
  <si>
    <t>Leon Mathieu Senior Center Covid-19 Response Safety Updates</t>
  </si>
  <si>
    <t>Outdoor Greenspace Improvements in CDBG Eligible Census Tracts</t>
  </si>
  <si>
    <t>CDBG</t>
  </si>
  <si>
    <t>20-21/21-22</t>
  </si>
  <si>
    <t>Barton Street/Pine Street Streetscape Improvements TOD NORTH</t>
  </si>
  <si>
    <t>Original</t>
  </si>
  <si>
    <t>Allocation</t>
  </si>
  <si>
    <t>Plan Years of</t>
  </si>
  <si>
    <t>Activity Totals</t>
  </si>
  <si>
    <t>2023-24</t>
  </si>
  <si>
    <t>Public Service balance</t>
  </si>
  <si>
    <t>Administration balance</t>
  </si>
  <si>
    <t>Citywide Streetscape Improvements</t>
  </si>
  <si>
    <t>Progreso Latino Minority Job Club</t>
  </si>
  <si>
    <t>NEW PROJECTS AND ALLOCATIONS IN BOLD; EXISTING PROJECTS NOT BOLDED</t>
  </si>
  <si>
    <t>Balance as of</t>
  </si>
  <si>
    <t>Sustainability &amp; Resilience Programs</t>
  </si>
  <si>
    <t>Blackstone Valley Community Action Program Emergency Boiler Components</t>
  </si>
  <si>
    <t>Varieur Elementary  - Playground storm water remediation and improvements</t>
  </si>
  <si>
    <t>Pawtucket Housing Authority-Emergency Shelter Improvements - HVAC</t>
  </si>
  <si>
    <t>Slater School - Turf replacement and playground improvements</t>
  </si>
  <si>
    <t>Payne Park Sunshade</t>
  </si>
  <si>
    <t>San Bento Sunshade</t>
  </si>
  <si>
    <t>Moore Park Enhancements</t>
  </si>
  <si>
    <t>Daggett Ave Rec Path Extension and ADA sidewalks</t>
  </si>
  <si>
    <t>2024-25</t>
  </si>
  <si>
    <t>PY 2023  Grant</t>
  </si>
  <si>
    <t>Land Acquisition (using PRA Revolving Loan funds)</t>
  </si>
  <si>
    <t>CITY OF PAWTUCKET</t>
  </si>
  <si>
    <t>Expended</t>
  </si>
  <si>
    <r>
      <t xml:space="preserve">SUBSTANTIAL AMENDMENT </t>
    </r>
    <r>
      <rPr>
        <b/>
        <sz val="20"/>
        <rFont val="Calibri"/>
        <family val="2"/>
        <scheme val="minor"/>
      </rPr>
      <t>TO THE</t>
    </r>
  </si>
  <si>
    <t>CDBG ANNUAL ACTION PLAN YEAR 2024-2025</t>
  </si>
  <si>
    <t>CDBG Grant Funding Balance as of 12/31/2024</t>
  </si>
  <si>
    <t>Revolving Loan Balance as of 12/31/24</t>
  </si>
  <si>
    <t>LOC (Grant + RL) Ratio 12/31/24</t>
  </si>
  <si>
    <t>1/1/25 thru</t>
  </si>
  <si>
    <r>
      <t xml:space="preserve">Pawtucket Library - Sayles Building  </t>
    </r>
    <r>
      <rPr>
        <sz val="9"/>
        <color theme="1"/>
        <rFont val="Calibri"/>
        <family val="2"/>
        <scheme val="minor"/>
      </rPr>
      <t>Roof downspouts</t>
    </r>
  </si>
  <si>
    <t>NEW</t>
  </si>
  <si>
    <t>PROPERTY ACQUISITION TO SUPPORT LOW-MODERATE INCOME RESIDENTS</t>
  </si>
  <si>
    <t>Program Income 2/14/25</t>
  </si>
  <si>
    <t>Total CDBG Funding Balance as of 2/14/25</t>
  </si>
  <si>
    <t>Tides Family Services - Parking Lot Renovation and Stormwater Remediation</t>
  </si>
  <si>
    <t>23-24/24-25</t>
  </si>
  <si>
    <t>City Art Installation</t>
  </si>
  <si>
    <t>Neighborhood Stablization</t>
  </si>
  <si>
    <t xml:space="preserve">Spot Acquisition (PRA) </t>
  </si>
  <si>
    <t xml:space="preserve">Spot Demolition (PRA) </t>
  </si>
  <si>
    <t>Property Management (PRA)</t>
  </si>
  <si>
    <t>Blackstone Valley Bikeway - Pawtucket Portion (21-22)(22-23)</t>
  </si>
  <si>
    <t>21-22/23-24</t>
  </si>
  <si>
    <t>Transit-Oriented Development (Phase 2)</t>
  </si>
  <si>
    <t>Exchange St. Enhancements Streetscape Improvements Phase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</si>
</sst>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164" fontId="0" fillId="0" borderId="0" xfId="1" applyNumberFormat="1" applyFont="1"/>
    <xf numFmtId="164" fontId="2" fillId="0" borderId="0" xfId="1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2" fillId="2" borderId="2" xfId="1" applyNumberFormat="1" applyFont="1" applyFill="1" applyBorder="1"/>
    <xf numFmtId="164" fontId="2" fillId="2" borderId="0" xfId="1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center"/>
    </xf>
    <xf numFmtId="164" fontId="2" fillId="2" borderId="3" xfId="1" applyNumberFormat="1" applyFont="1" applyFill="1" applyBorder="1"/>
    <xf numFmtId="164" fontId="2" fillId="2" borderId="0" xfId="1" applyNumberFormat="1" applyFont="1" applyFill="1" applyBorder="1" applyAlignment="1">
      <alignment horizontal="right"/>
    </xf>
    <xf numFmtId="165" fontId="2" fillId="2" borderId="3" xfId="1" applyNumberFormat="1" applyFont="1" applyFill="1" applyBorder="1"/>
    <xf numFmtId="164" fontId="2" fillId="2" borderId="0" xfId="1" applyNumberFormat="1" applyFont="1" applyFill="1" applyBorder="1"/>
    <xf numFmtId="14" fontId="2" fillId="2" borderId="3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4" fontId="2" fillId="2" borderId="7" xfId="1" applyNumberFormat="1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1" applyNumberFormat="1" applyFont="1" applyFill="1" applyBorder="1"/>
    <xf numFmtId="164" fontId="0" fillId="2" borderId="3" xfId="1" applyNumberFormat="1" applyFont="1" applyFill="1" applyBorder="1"/>
    <xf numFmtId="164" fontId="1" fillId="2" borderId="3" xfId="1" applyNumberFormat="1" applyFont="1" applyFill="1" applyBorder="1"/>
    <xf numFmtId="164" fontId="2" fillId="2" borderId="0" xfId="1" applyNumberFormat="1" applyFont="1" applyFill="1" applyBorder="1" applyAlignment="1">
      <alignment horizontal="right" indent="1"/>
    </xf>
    <xf numFmtId="165" fontId="2" fillId="2" borderId="3" xfId="2" applyNumberFormat="1" applyFont="1" applyFill="1" applyBorder="1"/>
    <xf numFmtId="164" fontId="2" fillId="2" borderId="4" xfId="1" applyNumberFormat="1" applyFont="1" applyFill="1" applyBorder="1"/>
    <xf numFmtId="164" fontId="0" fillId="2" borderId="5" xfId="1" applyNumberFormat="1" applyFont="1" applyFill="1" applyBorder="1" applyAlignment="1">
      <alignment horizontal="center"/>
    </xf>
    <xf numFmtId="164" fontId="1" fillId="2" borderId="0" xfId="1" applyNumberFormat="1" applyFont="1" applyFill="1" applyBorder="1" applyAlignment="1">
      <alignment horizontal="center"/>
    </xf>
    <xf numFmtId="164" fontId="1" fillId="2" borderId="0" xfId="1" applyNumberFormat="1" applyFont="1" applyFill="1" applyBorder="1"/>
    <xf numFmtId="164" fontId="1" fillId="2" borderId="3" xfId="1" applyNumberFormat="1" applyFont="1" applyFill="1" applyBorder="1" applyAlignment="1">
      <alignment horizontal="center"/>
    </xf>
    <xf numFmtId="164" fontId="2" fillId="3" borderId="8" xfId="1" applyNumberFormat="1" applyFont="1" applyFill="1" applyBorder="1"/>
    <xf numFmtId="164" fontId="2" fillId="3" borderId="9" xfId="1" applyNumberFormat="1" applyFont="1" applyFill="1" applyBorder="1" applyAlignment="1">
      <alignment horizontal="center"/>
    </xf>
    <xf numFmtId="164" fontId="4" fillId="3" borderId="9" xfId="1" applyNumberFormat="1" applyFont="1" applyFill="1" applyBorder="1" applyAlignment="1">
      <alignment horizontal="center"/>
    </xf>
    <xf numFmtId="164" fontId="2" fillId="3" borderId="10" xfId="1" applyNumberFormat="1" applyFont="1" applyFill="1" applyBorder="1"/>
    <xf numFmtId="164" fontId="0" fillId="2" borderId="3" xfId="1" quotePrefix="1" applyNumberFormat="1" applyFont="1" applyFill="1" applyBorder="1" applyAlignment="1">
      <alignment horizontal="right"/>
    </xf>
    <xf numFmtId="164" fontId="1" fillId="0" borderId="0" xfId="1" applyNumberFormat="1" applyFont="1"/>
    <xf numFmtId="164" fontId="1" fillId="2" borderId="2" xfId="1" applyNumberFormat="1" applyFont="1" applyFill="1" applyBorder="1"/>
    <xf numFmtId="164" fontId="1" fillId="2" borderId="3" xfId="1" applyNumberFormat="1" applyFont="1" applyFill="1" applyBorder="1" applyAlignment="1"/>
    <xf numFmtId="43" fontId="2" fillId="2" borderId="3" xfId="1" applyFont="1" applyFill="1" applyBorder="1"/>
    <xf numFmtId="164" fontId="1" fillId="0" borderId="0" xfId="1" applyNumberFormat="1" applyFont="1" applyBorder="1" applyAlignment="1">
      <alignment horizontal="center"/>
    </xf>
    <xf numFmtId="164" fontId="1" fillId="0" borderId="0" xfId="1" applyNumberFormat="1" applyFont="1" applyBorder="1"/>
    <xf numFmtId="164" fontId="2" fillId="0" borderId="0" xfId="1" applyNumberFormat="1" applyFont="1" applyBorder="1"/>
    <xf numFmtId="164" fontId="0" fillId="0" borderId="0" xfId="1" applyNumberFormat="1" applyFont="1" applyBorder="1" applyAlignment="1">
      <alignment horizontal="center"/>
    </xf>
    <xf numFmtId="164" fontId="5" fillId="0" borderId="0" xfId="1" applyNumberFormat="1" applyFont="1" applyBorder="1"/>
    <xf numFmtId="164" fontId="0" fillId="2" borderId="5" xfId="1" applyNumberFormat="1" applyFont="1" applyFill="1" applyBorder="1"/>
    <xf numFmtId="164" fontId="0" fillId="2" borderId="6" xfId="1" applyNumberFormat="1" applyFont="1" applyFill="1" applyBorder="1"/>
    <xf numFmtId="164" fontId="5" fillId="0" borderId="0" xfId="1" applyNumberFormat="1" applyFont="1"/>
    <xf numFmtId="164" fontId="5" fillId="2" borderId="2" xfId="1" applyNumberFormat="1" applyFont="1" applyFill="1" applyBorder="1"/>
    <xf numFmtId="164" fontId="2" fillId="0" borderId="0" xfId="1" applyNumberFormat="1" applyFont="1" applyFill="1"/>
    <xf numFmtId="164" fontId="2" fillId="0" borderId="0" xfId="1" applyNumberFormat="1" applyFont="1" applyFill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164" fontId="0" fillId="0" borderId="0" xfId="1" applyNumberFormat="1" applyFont="1" applyFill="1"/>
    <xf numFmtId="3" fontId="2" fillId="2" borderId="3" xfId="1" applyNumberFormat="1" applyFont="1" applyFill="1" applyBorder="1"/>
    <xf numFmtId="164" fontId="0" fillId="2" borderId="3" xfId="1" applyNumberFormat="1" applyFont="1" applyFill="1" applyBorder="1" applyAlignment="1">
      <alignment horizontal="right"/>
    </xf>
    <xf numFmtId="164" fontId="5" fillId="2" borderId="0" xfId="1" applyNumberFormat="1" applyFont="1" applyFill="1" applyBorder="1" applyAlignment="1">
      <alignment horizontal="center"/>
    </xf>
    <xf numFmtId="164" fontId="5" fillId="2" borderId="0" xfId="1" applyNumberFormat="1" applyFont="1" applyFill="1" applyBorder="1"/>
    <xf numFmtId="164" fontId="5" fillId="2" borderId="3" xfId="1" applyNumberFormat="1" applyFont="1" applyFill="1" applyBorder="1"/>
    <xf numFmtId="164" fontId="0" fillId="0" borderId="1" xfId="1" applyNumberFormat="1" applyFont="1" applyBorder="1"/>
    <xf numFmtId="164" fontId="7" fillId="0" borderId="0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4" fontId="5" fillId="2" borderId="0" xfId="1" applyNumberFormat="1" applyFont="1" applyFill="1" applyBorder="1" applyAlignment="1">
      <alignment horizontal="right"/>
    </xf>
    <xf numFmtId="3" fontId="5" fillId="2" borderId="7" xfId="1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B317A-F056-4D6B-8DD1-C6645CDBBF38}">
  <sheetPr>
    <tabColor rgb="FFFF0000"/>
    <pageSetUpPr fitToPage="1"/>
  </sheetPr>
  <dimension ref="A1:J69"/>
  <sheetViews>
    <sheetView tabSelected="1" workbookViewId="0">
      <selection activeCell="I28" sqref="I28:J37"/>
    </sheetView>
  </sheetViews>
  <sheetFormatPr defaultRowHeight="15" x14ac:dyDescent="0.25"/>
  <cols>
    <col min="1" max="1" width="7" style="2" customWidth="1"/>
    <col min="2" max="2" width="6.28515625" style="2" customWidth="1"/>
    <col min="3" max="3" width="12.85546875" style="3" customWidth="1"/>
    <col min="4" max="4" width="71.5703125" style="1" customWidth="1"/>
    <col min="5" max="5" width="14.28515625" style="1" bestFit="1" customWidth="1"/>
    <col min="6" max="6" width="13.42578125" style="1" bestFit="1" customWidth="1"/>
    <col min="7" max="8" width="9.140625" style="1"/>
    <col min="9" max="9" width="10.5703125" style="1" bestFit="1" customWidth="1"/>
    <col min="10" max="16384" width="9.140625" style="1"/>
  </cols>
  <sheetData>
    <row r="1" spans="2:6" s="2" customFormat="1" ht="31.5" x14ac:dyDescent="0.5">
      <c r="B1" s="56" t="s">
        <v>40</v>
      </c>
      <c r="C1" s="56"/>
      <c r="D1" s="56"/>
      <c r="E1" s="56"/>
      <c r="F1" s="56"/>
    </row>
    <row r="2" spans="2:6" s="2" customFormat="1" ht="31.5" x14ac:dyDescent="0.5">
      <c r="B2" s="56" t="s">
        <v>42</v>
      </c>
      <c r="C2" s="56"/>
      <c r="D2" s="56"/>
      <c r="E2" s="56"/>
      <c r="F2" s="56"/>
    </row>
    <row r="3" spans="2:6" s="2" customFormat="1" ht="32.25" thickBot="1" x14ac:dyDescent="0.55000000000000004">
      <c r="B3" s="57" t="s">
        <v>43</v>
      </c>
      <c r="C3" s="57"/>
      <c r="D3" s="57"/>
      <c r="E3" s="57"/>
      <c r="F3" s="57"/>
    </row>
    <row r="4" spans="2:6" s="2" customFormat="1" ht="21" x14ac:dyDescent="0.35">
      <c r="B4" s="27"/>
      <c r="C4" s="28"/>
      <c r="D4" s="29" t="s">
        <v>14</v>
      </c>
      <c r="E4" s="30"/>
      <c r="F4" s="30"/>
    </row>
    <row r="5" spans="2:6" s="2" customFormat="1" ht="18.75" x14ac:dyDescent="0.3">
      <c r="B5" s="5"/>
      <c r="C5" s="6"/>
      <c r="D5" s="7"/>
      <c r="E5" s="8"/>
      <c r="F5" s="8"/>
    </row>
    <row r="6" spans="2:6" s="2" customFormat="1" x14ac:dyDescent="0.25">
      <c r="B6" s="5"/>
      <c r="C6" s="6"/>
      <c r="D6" s="9" t="s">
        <v>44</v>
      </c>
      <c r="E6" s="10">
        <v>2941986</v>
      </c>
      <c r="F6" s="10"/>
    </row>
    <row r="7" spans="2:6" s="2" customFormat="1" x14ac:dyDescent="0.25">
      <c r="B7" s="5"/>
      <c r="C7" s="6"/>
      <c r="D7" s="9" t="s">
        <v>45</v>
      </c>
      <c r="E7" s="50">
        <v>1036058</v>
      </c>
      <c r="F7" s="50"/>
    </row>
    <row r="8" spans="2:6" s="2" customFormat="1" x14ac:dyDescent="0.25">
      <c r="B8" s="5"/>
      <c r="C8" s="6"/>
      <c r="D8" s="58" t="s">
        <v>51</v>
      </c>
      <c r="E8" s="59">
        <v>794682.53</v>
      </c>
      <c r="F8" s="50"/>
    </row>
    <row r="9" spans="2:6" s="2" customFormat="1" x14ac:dyDescent="0.25">
      <c r="B9" s="5"/>
      <c r="C9" s="6"/>
      <c r="D9" s="9" t="s">
        <v>52</v>
      </c>
      <c r="E9" s="10">
        <f>SUM(E6:E8)</f>
        <v>4772726.53</v>
      </c>
      <c r="F9" s="10"/>
    </row>
    <row r="10" spans="2:6" s="2" customFormat="1" x14ac:dyDescent="0.25">
      <c r="B10" s="5"/>
      <c r="C10" s="6"/>
      <c r="D10" s="9"/>
      <c r="E10" s="10"/>
      <c r="F10" s="10"/>
    </row>
    <row r="11" spans="2:6" s="2" customFormat="1" x14ac:dyDescent="0.25">
      <c r="B11" s="5"/>
      <c r="C11" s="6"/>
      <c r="D11" s="9" t="s">
        <v>38</v>
      </c>
      <c r="E11" s="10">
        <v>1674919</v>
      </c>
      <c r="F11" s="10"/>
    </row>
    <row r="12" spans="2:6" s="2" customFormat="1" x14ac:dyDescent="0.25">
      <c r="B12" s="5"/>
      <c r="C12" s="6"/>
      <c r="D12" s="9" t="s">
        <v>46</v>
      </c>
      <c r="E12" s="35">
        <f>E9/E11</f>
        <v>2.8495267711453511</v>
      </c>
      <c r="F12" s="10"/>
    </row>
    <row r="13" spans="2:6" s="2" customFormat="1" x14ac:dyDescent="0.25">
      <c r="B13" s="5"/>
      <c r="C13" s="6"/>
      <c r="D13" s="9"/>
      <c r="E13" s="10"/>
      <c r="F13" s="10"/>
    </row>
    <row r="14" spans="2:6" s="2" customFormat="1" x14ac:dyDescent="0.25">
      <c r="B14" s="5"/>
      <c r="C14" s="11"/>
      <c r="D14" s="9"/>
      <c r="E14" s="10"/>
      <c r="F14" s="10"/>
    </row>
    <row r="15" spans="2:6" s="2" customFormat="1" x14ac:dyDescent="0.25">
      <c r="B15" s="5"/>
      <c r="C15" s="6" t="s">
        <v>19</v>
      </c>
      <c r="D15" s="9"/>
      <c r="E15" s="12" t="s">
        <v>18</v>
      </c>
      <c r="F15" s="12" t="s">
        <v>41</v>
      </c>
    </row>
    <row r="16" spans="2:6" s="2" customFormat="1" x14ac:dyDescent="0.25">
      <c r="B16" s="5"/>
      <c r="C16" s="6" t="s">
        <v>17</v>
      </c>
      <c r="D16" s="9"/>
      <c r="E16" s="13" t="s">
        <v>27</v>
      </c>
      <c r="F16" s="13" t="s">
        <v>47</v>
      </c>
    </row>
    <row r="17" spans="1:10" s="2" customFormat="1" x14ac:dyDescent="0.25">
      <c r="B17" s="5"/>
      <c r="C17" s="14" t="s">
        <v>18</v>
      </c>
      <c r="D17" s="11"/>
      <c r="E17" s="15">
        <v>45657</v>
      </c>
      <c r="F17" s="15">
        <v>45702</v>
      </c>
    </row>
    <row r="18" spans="1:10" s="2" customFormat="1" x14ac:dyDescent="0.25">
      <c r="B18" s="5"/>
      <c r="C18" s="6"/>
      <c r="D18" s="11"/>
      <c r="E18" s="8"/>
      <c r="F18" s="8"/>
    </row>
    <row r="19" spans="1:10" x14ac:dyDescent="0.25">
      <c r="B19" s="5" t="s">
        <v>0</v>
      </c>
      <c r="C19" s="16"/>
      <c r="D19" s="17"/>
      <c r="E19" s="18"/>
      <c r="F19" s="18"/>
    </row>
    <row r="20" spans="1:10" x14ac:dyDescent="0.25">
      <c r="B20" s="5"/>
      <c r="C20" s="16" t="s">
        <v>37</v>
      </c>
      <c r="D20" s="17" t="s">
        <v>22</v>
      </c>
      <c r="E20" s="18">
        <v>377125</v>
      </c>
      <c r="F20" s="18">
        <v>120418</v>
      </c>
    </row>
    <row r="21" spans="1:10" x14ac:dyDescent="0.25">
      <c r="B21" s="5"/>
      <c r="C21" s="16"/>
      <c r="D21" s="17"/>
      <c r="E21" s="18"/>
      <c r="F21" s="18"/>
    </row>
    <row r="22" spans="1:10" x14ac:dyDescent="0.25">
      <c r="B22" s="5" t="s">
        <v>1</v>
      </c>
      <c r="C22" s="16"/>
      <c r="D22" s="17"/>
      <c r="E22" s="18"/>
      <c r="F22" s="18"/>
    </row>
    <row r="23" spans="1:10" x14ac:dyDescent="0.25">
      <c r="B23" s="5"/>
      <c r="C23" s="16" t="s">
        <v>37</v>
      </c>
      <c r="D23" s="17" t="s">
        <v>23</v>
      </c>
      <c r="E23" s="31">
        <v>384625</v>
      </c>
      <c r="F23" s="51">
        <v>221641</v>
      </c>
    </row>
    <row r="24" spans="1:10" x14ac:dyDescent="0.25">
      <c r="B24" s="5"/>
      <c r="C24" s="16"/>
      <c r="D24" s="17"/>
      <c r="E24" s="31"/>
      <c r="F24" s="51"/>
    </row>
    <row r="25" spans="1:10" x14ac:dyDescent="0.25">
      <c r="B25" s="5" t="s">
        <v>2</v>
      </c>
      <c r="C25" s="16"/>
      <c r="D25" s="17"/>
      <c r="E25" s="18"/>
      <c r="F25" s="18"/>
    </row>
    <row r="26" spans="1:10" s="43" customFormat="1" x14ac:dyDescent="0.25">
      <c r="B26" s="44"/>
      <c r="C26" s="52" t="s">
        <v>49</v>
      </c>
      <c r="D26" s="53" t="s">
        <v>50</v>
      </c>
      <c r="E26" s="54">
        <f>E8</f>
        <v>794682.53</v>
      </c>
      <c r="F26" s="54">
        <v>0</v>
      </c>
    </row>
    <row r="27" spans="1:10" s="2" customFormat="1" x14ac:dyDescent="0.25">
      <c r="B27" s="5"/>
      <c r="C27" s="16" t="s">
        <v>37</v>
      </c>
      <c r="D27" s="17" t="s">
        <v>53</v>
      </c>
      <c r="E27" s="19">
        <v>100000</v>
      </c>
      <c r="F27" s="19">
        <v>0</v>
      </c>
      <c r="I27" s="49"/>
    </row>
    <row r="28" spans="1:10" x14ac:dyDescent="0.25">
      <c r="B28" s="5"/>
      <c r="C28" s="16" t="s">
        <v>37</v>
      </c>
      <c r="D28" s="17" t="s">
        <v>48</v>
      </c>
      <c r="E28" s="19">
        <v>41200</v>
      </c>
      <c r="F28" s="19">
        <v>30580</v>
      </c>
    </row>
    <row r="29" spans="1:10" s="43" customFormat="1" x14ac:dyDescent="0.25">
      <c r="B29" s="44"/>
      <c r="C29" s="24" t="s">
        <v>21</v>
      </c>
      <c r="D29" s="25" t="s">
        <v>29</v>
      </c>
      <c r="E29" s="19">
        <v>50000</v>
      </c>
      <c r="F29" s="19">
        <v>25000</v>
      </c>
    </row>
    <row r="30" spans="1:10" s="32" customFormat="1" x14ac:dyDescent="0.25">
      <c r="B30" s="33"/>
      <c r="C30" s="16" t="s">
        <v>54</v>
      </c>
      <c r="D30" s="25" t="s">
        <v>30</v>
      </c>
      <c r="E30" s="19">
        <v>327866</v>
      </c>
      <c r="F30" s="19">
        <v>303787</v>
      </c>
      <c r="I30" s="2"/>
      <c r="J30" s="1"/>
    </row>
    <row r="31" spans="1:10" s="32" customFormat="1" x14ac:dyDescent="0.25">
      <c r="A31" s="1"/>
      <c r="B31" s="33"/>
      <c r="C31" s="16" t="s">
        <v>54</v>
      </c>
      <c r="D31" s="17" t="s">
        <v>32</v>
      </c>
      <c r="E31" s="26">
        <v>567450</v>
      </c>
      <c r="F31" s="26">
        <v>264762</v>
      </c>
      <c r="I31" s="55"/>
      <c r="J31" s="1"/>
    </row>
    <row r="32" spans="1:10" s="2" customFormat="1" x14ac:dyDescent="0.25">
      <c r="B32" s="5"/>
      <c r="C32" s="24" t="s">
        <v>21</v>
      </c>
      <c r="D32" s="17" t="s">
        <v>31</v>
      </c>
      <c r="E32" s="19">
        <v>25000</v>
      </c>
      <c r="F32" s="19">
        <v>25000</v>
      </c>
      <c r="I32" s="49"/>
    </row>
    <row r="33" spans="1:6" x14ac:dyDescent="0.25">
      <c r="B33" s="5"/>
      <c r="C33" s="16" t="s">
        <v>5</v>
      </c>
      <c r="D33" s="17" t="s">
        <v>3</v>
      </c>
      <c r="E33" s="18">
        <v>50000</v>
      </c>
      <c r="F33" s="18">
        <v>50000</v>
      </c>
    </row>
    <row r="34" spans="1:6" x14ac:dyDescent="0.25">
      <c r="B34" s="5"/>
      <c r="C34" s="16" t="s">
        <v>6</v>
      </c>
      <c r="D34" s="17" t="s">
        <v>4</v>
      </c>
      <c r="E34" s="18">
        <v>79617</v>
      </c>
      <c r="F34" s="18">
        <v>0</v>
      </c>
    </row>
    <row r="35" spans="1:6" x14ac:dyDescent="0.25">
      <c r="B35" s="5"/>
      <c r="C35" s="16" t="s">
        <v>6</v>
      </c>
      <c r="D35" s="17" t="s">
        <v>12</v>
      </c>
      <c r="E35" s="18">
        <v>132165</v>
      </c>
      <c r="F35" s="18">
        <v>0</v>
      </c>
    </row>
    <row r="36" spans="1:6" x14ac:dyDescent="0.25">
      <c r="B36" s="5"/>
      <c r="C36" s="16"/>
      <c r="D36" s="17"/>
      <c r="E36" s="18"/>
      <c r="F36" s="18"/>
    </row>
    <row r="37" spans="1:6" x14ac:dyDescent="0.25">
      <c r="B37" s="5" t="s">
        <v>7</v>
      </c>
      <c r="C37" s="16"/>
      <c r="D37" s="17"/>
      <c r="E37" s="18"/>
      <c r="F37" s="18"/>
    </row>
    <row r="38" spans="1:6" s="32" customFormat="1" x14ac:dyDescent="0.25">
      <c r="B38" s="33"/>
      <c r="C38" s="16" t="s">
        <v>37</v>
      </c>
      <c r="D38" s="25" t="s">
        <v>39</v>
      </c>
      <c r="E38" s="19">
        <v>650000</v>
      </c>
      <c r="F38" s="19">
        <v>0</v>
      </c>
    </row>
    <row r="39" spans="1:6" s="32" customFormat="1" x14ac:dyDescent="0.25">
      <c r="B39" s="33"/>
      <c r="C39" s="16" t="s">
        <v>37</v>
      </c>
      <c r="D39" s="17" t="s">
        <v>55</v>
      </c>
      <c r="E39" s="19">
        <v>5000</v>
      </c>
      <c r="F39" s="19">
        <v>0</v>
      </c>
    </row>
    <row r="40" spans="1:6" s="32" customFormat="1" x14ac:dyDescent="0.25">
      <c r="B40" s="33"/>
      <c r="C40" s="24" t="s">
        <v>54</v>
      </c>
      <c r="D40" s="25" t="s">
        <v>24</v>
      </c>
      <c r="E40" s="34">
        <v>390130</v>
      </c>
      <c r="F40" s="26">
        <v>0</v>
      </c>
    </row>
    <row r="41" spans="1:6" x14ac:dyDescent="0.25">
      <c r="B41" s="5"/>
      <c r="C41" s="16" t="s">
        <v>54</v>
      </c>
      <c r="D41" s="17" t="s">
        <v>13</v>
      </c>
      <c r="E41" s="19">
        <v>340000</v>
      </c>
      <c r="F41" s="19">
        <v>0</v>
      </c>
    </row>
    <row r="42" spans="1:6" s="32" customFormat="1" x14ac:dyDescent="0.25">
      <c r="B42" s="33"/>
      <c r="C42" s="24" t="s">
        <v>21</v>
      </c>
      <c r="D42" s="17" t="s">
        <v>36</v>
      </c>
      <c r="E42" s="19">
        <f>188500+805</f>
        <v>189305</v>
      </c>
      <c r="F42" s="19">
        <v>160199</v>
      </c>
    </row>
    <row r="43" spans="1:6" s="32" customFormat="1" x14ac:dyDescent="0.25">
      <c r="A43" s="1"/>
      <c r="B43" s="33"/>
      <c r="C43" s="24" t="s">
        <v>21</v>
      </c>
      <c r="D43" s="25" t="s">
        <v>28</v>
      </c>
      <c r="E43" s="26">
        <v>60000</v>
      </c>
      <c r="F43" s="26">
        <v>0</v>
      </c>
    </row>
    <row r="44" spans="1:6" s="32" customFormat="1" x14ac:dyDescent="0.25">
      <c r="A44" s="1"/>
      <c r="B44" s="33"/>
      <c r="C44" s="24" t="s">
        <v>21</v>
      </c>
      <c r="D44" s="17" t="s">
        <v>33</v>
      </c>
      <c r="E44" s="26">
        <v>46450</v>
      </c>
      <c r="F44" s="26">
        <v>21872</v>
      </c>
    </row>
    <row r="45" spans="1:6" s="32" customFormat="1" x14ac:dyDescent="0.25">
      <c r="A45" s="1"/>
      <c r="B45" s="33"/>
      <c r="C45" s="24" t="s">
        <v>21</v>
      </c>
      <c r="D45" s="17" t="s">
        <v>34</v>
      </c>
      <c r="E45" s="26">
        <v>165698</v>
      </c>
      <c r="F45" s="26">
        <v>0</v>
      </c>
    </row>
    <row r="46" spans="1:6" s="32" customFormat="1" x14ac:dyDescent="0.25">
      <c r="A46" s="1"/>
      <c r="B46" s="33"/>
      <c r="C46" s="24" t="s">
        <v>21</v>
      </c>
      <c r="D46" s="17" t="s">
        <v>35</v>
      </c>
      <c r="E46" s="26">
        <v>273303</v>
      </c>
      <c r="F46" s="26">
        <v>79375</v>
      </c>
    </row>
    <row r="47" spans="1:6" x14ac:dyDescent="0.25">
      <c r="B47" s="5"/>
      <c r="C47" s="16" t="s">
        <v>5</v>
      </c>
      <c r="D47" s="17" t="s">
        <v>8</v>
      </c>
      <c r="E47" s="18">
        <v>71844</v>
      </c>
      <c r="F47" s="18">
        <v>0</v>
      </c>
    </row>
    <row r="48" spans="1:6" x14ac:dyDescent="0.25">
      <c r="B48" s="5"/>
      <c r="C48" s="16" t="s">
        <v>61</v>
      </c>
      <c r="D48" s="17" t="s">
        <v>60</v>
      </c>
      <c r="E48" s="18">
        <v>118794</v>
      </c>
      <c r="F48" s="18">
        <v>0</v>
      </c>
    </row>
    <row r="49" spans="2:6" x14ac:dyDescent="0.25">
      <c r="B49" s="5"/>
      <c r="C49" s="16" t="s">
        <v>15</v>
      </c>
      <c r="D49" s="17" t="s">
        <v>16</v>
      </c>
      <c r="E49" s="18">
        <v>400000</v>
      </c>
      <c r="F49" s="18">
        <v>0</v>
      </c>
    </row>
    <row r="50" spans="2:6" x14ac:dyDescent="0.25">
      <c r="B50" s="5"/>
      <c r="C50" s="16" t="s">
        <v>6</v>
      </c>
      <c r="D50" s="17" t="s">
        <v>62</v>
      </c>
      <c r="E50" s="18">
        <v>123954</v>
      </c>
      <c r="F50" s="18">
        <v>0</v>
      </c>
    </row>
    <row r="51" spans="2:6" x14ac:dyDescent="0.25">
      <c r="B51" s="5"/>
      <c r="C51" s="16" t="s">
        <v>6</v>
      </c>
      <c r="D51" s="17" t="s">
        <v>63</v>
      </c>
      <c r="E51" s="18">
        <v>10688</v>
      </c>
      <c r="F51" s="18">
        <v>0</v>
      </c>
    </row>
    <row r="52" spans="2:6" x14ac:dyDescent="0.25">
      <c r="B52" s="5"/>
      <c r="C52" s="16"/>
      <c r="D52" s="17"/>
      <c r="E52" s="18"/>
      <c r="F52" s="18"/>
    </row>
    <row r="53" spans="2:6" x14ac:dyDescent="0.25">
      <c r="B53" s="5" t="s">
        <v>9</v>
      </c>
      <c r="C53" s="16"/>
      <c r="D53" s="17"/>
      <c r="E53" s="18"/>
      <c r="F53" s="18"/>
    </row>
    <row r="54" spans="2:6" s="32" customFormat="1" x14ac:dyDescent="0.25">
      <c r="B54" s="33"/>
      <c r="C54" s="24" t="s">
        <v>21</v>
      </c>
      <c r="D54" s="25" t="s">
        <v>25</v>
      </c>
      <c r="E54" s="34">
        <v>10000</v>
      </c>
      <c r="F54" s="26">
        <v>10000</v>
      </c>
    </row>
    <row r="55" spans="2:6" x14ac:dyDescent="0.25">
      <c r="B55" s="5"/>
      <c r="C55" s="16" t="s">
        <v>5</v>
      </c>
      <c r="D55" s="17" t="s">
        <v>11</v>
      </c>
      <c r="E55" s="18">
        <v>20000</v>
      </c>
      <c r="F55" s="18"/>
    </row>
    <row r="56" spans="2:6" x14ac:dyDescent="0.25">
      <c r="B56" s="5"/>
      <c r="C56" s="16" t="s">
        <v>6</v>
      </c>
      <c r="D56" s="17" t="s">
        <v>10</v>
      </c>
      <c r="E56" s="18">
        <v>18388</v>
      </c>
      <c r="F56" s="18"/>
    </row>
    <row r="57" spans="2:6" x14ac:dyDescent="0.25">
      <c r="B57" s="5"/>
      <c r="C57" s="16"/>
      <c r="D57" s="17"/>
      <c r="E57" s="18"/>
      <c r="F57" s="18"/>
    </row>
    <row r="58" spans="2:6" x14ac:dyDescent="0.25">
      <c r="B58" s="5" t="s">
        <v>56</v>
      </c>
      <c r="C58" s="16"/>
      <c r="D58" s="17"/>
      <c r="E58" s="18"/>
      <c r="F58" s="18"/>
    </row>
    <row r="59" spans="2:6" x14ac:dyDescent="0.25">
      <c r="B59" s="5"/>
      <c r="C59" s="16" t="s">
        <v>6</v>
      </c>
      <c r="D59" s="17" t="s">
        <v>59</v>
      </c>
      <c r="E59" s="18">
        <v>15000</v>
      </c>
      <c r="F59" s="18"/>
    </row>
    <row r="60" spans="2:6" x14ac:dyDescent="0.25">
      <c r="B60" s="5"/>
      <c r="C60" s="16" t="s">
        <v>6</v>
      </c>
      <c r="D60" s="17" t="s">
        <v>57</v>
      </c>
      <c r="E60" s="18">
        <v>126000</v>
      </c>
      <c r="F60" s="18"/>
    </row>
    <row r="61" spans="2:6" x14ac:dyDescent="0.25">
      <c r="B61" s="5"/>
      <c r="C61" s="16" t="s">
        <v>6</v>
      </c>
      <c r="D61" s="17" t="s">
        <v>58</v>
      </c>
      <c r="E61" s="18">
        <f>107779+13297</f>
        <v>121076</v>
      </c>
      <c r="F61" s="18"/>
    </row>
    <row r="62" spans="2:6" x14ac:dyDescent="0.25">
      <c r="B62" s="5"/>
      <c r="C62" s="16"/>
      <c r="D62" s="17"/>
      <c r="E62" s="18"/>
      <c r="F62" s="18"/>
    </row>
    <row r="63" spans="2:6" s="2" customFormat="1" x14ac:dyDescent="0.25">
      <c r="B63" s="5"/>
      <c r="C63" s="6"/>
      <c r="D63" s="20" t="s">
        <v>20</v>
      </c>
      <c r="E63" s="21">
        <f>SUM(E20:E61)</f>
        <v>6085360.5300000003</v>
      </c>
      <c r="F63" s="21">
        <f>SUM(F20:F61)</f>
        <v>1312634</v>
      </c>
    </row>
    <row r="64" spans="2:6" ht="15.75" thickBot="1" x14ac:dyDescent="0.3">
      <c r="B64" s="22"/>
      <c r="C64" s="23"/>
      <c r="D64" s="41"/>
      <c r="E64" s="42"/>
      <c r="F64" s="42"/>
    </row>
    <row r="65" spans="1:6" s="49" customFormat="1" x14ac:dyDescent="0.25">
      <c r="A65" s="45"/>
      <c r="B65" s="46"/>
      <c r="C65" s="47"/>
      <c r="D65" s="48"/>
      <c r="E65" s="48"/>
      <c r="F65" s="48"/>
    </row>
    <row r="66" spans="1:6" x14ac:dyDescent="0.25">
      <c r="B66" s="38"/>
      <c r="C66" s="39"/>
      <c r="D66" s="40" t="s">
        <v>26</v>
      </c>
      <c r="E66" s="4"/>
    </row>
    <row r="67" spans="1:6" s="32" customFormat="1" x14ac:dyDescent="0.25">
      <c r="B67" s="37"/>
      <c r="C67" s="36"/>
      <c r="D67" s="37"/>
      <c r="E67" s="4"/>
    </row>
    <row r="68" spans="1:6" s="32" customFormat="1" x14ac:dyDescent="0.25">
      <c r="B68" s="37"/>
      <c r="C68" s="36"/>
      <c r="D68" s="37"/>
      <c r="E68" s="4"/>
    </row>
    <row r="69" spans="1:6" s="32" customFormat="1" x14ac:dyDescent="0.25">
      <c r="B69" s="37"/>
      <c r="C69" s="36"/>
      <c r="D69" s="37"/>
      <c r="E69" s="4"/>
    </row>
  </sheetData>
  <mergeCells count="3">
    <mergeCell ref="B1:F1"/>
    <mergeCell ref="B2:F2"/>
    <mergeCell ref="B3:F3"/>
  </mergeCells>
  <pageMargins left="0.7" right="0.7" top="0.75" bottom="0.75" header="0.3" footer="0.3"/>
  <pageSetup paperSize="17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Goudreau, Mark</dc:creator>
  <cp:lastModifiedBy>Goudreau, Mark</cp:lastModifiedBy>
  <cp:lastPrinted>2024-11-19T13:30:39Z</cp:lastPrinted>
  <dcterms:created xsi:type="dcterms:W3CDTF">2023-10-02T13:30:26Z</dcterms:created>
  <dcterms:modified xsi:type="dcterms:W3CDTF">2025-02-14T17:17:38Z</dcterms:modified>
</cp:coreProperties>
</file>